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lper Sezer\Desktop\21_22_uzaktan_egitim_planlama\"/>
    </mc:Choice>
  </mc:AlternateContent>
  <xr:revisionPtr revIDLastSave="0" documentId="13_ncr:1_{CEF61087-137F-492D-AA76-A5D49C08D0C9}" xr6:coauthVersionLast="47" xr6:coauthVersionMax="47" xr10:uidLastSave="{00000000-0000-0000-0000-000000000000}"/>
  <bookViews>
    <workbookView xWindow="1950" yWindow="990" windowWidth="14445" windowHeight="15210" xr2:uid="{00000000-000D-0000-FFFF-FFFF00000000}"/>
  </bookViews>
  <sheets>
    <sheet name="Toplam Ders Sayıs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43" i="1"/>
  <c r="M52" i="1"/>
  <c r="M60" i="1"/>
  <c r="M69" i="1"/>
  <c r="M79" i="1"/>
  <c r="M90" i="1"/>
  <c r="M92" i="1" l="1"/>
  <c r="L17" i="1" l="1"/>
  <c r="L19" i="1"/>
  <c r="L23" i="1"/>
  <c r="L24" i="1"/>
  <c r="L25" i="1"/>
  <c r="L26" i="1"/>
  <c r="L27" i="1"/>
  <c r="L29" i="1"/>
  <c r="L30" i="1"/>
  <c r="L31" i="1"/>
  <c r="L33" i="1"/>
  <c r="L34" i="1"/>
  <c r="L35" i="1"/>
  <c r="L37" i="1"/>
  <c r="L38" i="1"/>
  <c r="L39" i="1"/>
  <c r="L42" i="1"/>
  <c r="L43" i="1"/>
  <c r="L44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4" i="1"/>
  <c r="L66" i="1"/>
  <c r="L67" i="1"/>
  <c r="L68" i="1"/>
  <c r="L69" i="1"/>
  <c r="L70" i="1"/>
  <c r="L71" i="1"/>
  <c r="L72" i="1"/>
  <c r="L73" i="1"/>
  <c r="L74" i="1"/>
  <c r="L76" i="1"/>
  <c r="L80" i="1"/>
  <c r="L81" i="1"/>
  <c r="L82" i="1"/>
  <c r="L83" i="1"/>
  <c r="L85" i="1"/>
  <c r="L86" i="1"/>
  <c r="L90" i="1"/>
  <c r="L16" i="1"/>
  <c r="C7" i="1"/>
  <c r="C52" i="1" l="1"/>
  <c r="D91" i="1"/>
  <c r="E91" i="1"/>
  <c r="G91" i="1"/>
  <c r="C91" i="1"/>
  <c r="C80" i="1"/>
  <c r="D80" i="1"/>
  <c r="G80" i="1"/>
  <c r="E80" i="1"/>
  <c r="C69" i="1"/>
  <c r="G52" i="1"/>
  <c r="C34" i="1" l="1"/>
  <c r="C24" i="1"/>
  <c r="F90" i="1"/>
  <c r="F89" i="1"/>
  <c r="L89" i="1" s="1"/>
  <c r="F88" i="1"/>
  <c r="L88" i="1" s="1"/>
  <c r="F87" i="1"/>
  <c r="L87" i="1" s="1"/>
  <c r="F85" i="1"/>
  <c r="F84" i="1"/>
  <c r="L84" i="1" s="1"/>
  <c r="F83" i="1"/>
  <c r="F82" i="1"/>
  <c r="F79" i="1"/>
  <c r="L79" i="1" s="1"/>
  <c r="F78" i="1"/>
  <c r="L78" i="1" s="1"/>
  <c r="F77" i="1"/>
  <c r="L77" i="1" s="1"/>
  <c r="F76" i="1"/>
  <c r="F75" i="1"/>
  <c r="L75" i="1" s="1"/>
  <c r="F74" i="1"/>
  <c r="F73" i="1"/>
  <c r="F72" i="1"/>
  <c r="F71" i="1"/>
  <c r="G69" i="1"/>
  <c r="E69" i="1"/>
  <c r="D69" i="1"/>
  <c r="F68" i="1"/>
  <c r="F67" i="1"/>
  <c r="F66" i="1"/>
  <c r="F65" i="1"/>
  <c r="L65" i="1" s="1"/>
  <c r="F64" i="1"/>
  <c r="F63" i="1"/>
  <c r="L63" i="1" s="1"/>
  <c r="F62" i="1"/>
  <c r="G60" i="1"/>
  <c r="E60" i="1"/>
  <c r="D60" i="1"/>
  <c r="C60" i="1"/>
  <c r="F58" i="1"/>
  <c r="F56" i="1"/>
  <c r="F55" i="1"/>
  <c r="L55" i="1" s="1"/>
  <c r="F54" i="1"/>
  <c r="E52" i="1"/>
  <c r="D52" i="1"/>
  <c r="F51" i="1"/>
  <c r="F50" i="1"/>
  <c r="F49" i="1"/>
  <c r="F48" i="1"/>
  <c r="F46" i="1"/>
  <c r="F45" i="1"/>
  <c r="L45" i="1" s="1"/>
  <c r="G43" i="1"/>
  <c r="E43" i="1"/>
  <c r="D43" i="1"/>
  <c r="C43" i="1"/>
  <c r="F42" i="1"/>
  <c r="F41" i="1"/>
  <c r="L41" i="1" s="1"/>
  <c r="F40" i="1"/>
  <c r="L40" i="1" s="1"/>
  <c r="F39" i="1"/>
  <c r="F38" i="1"/>
  <c r="F37" i="1"/>
  <c r="F36" i="1"/>
  <c r="L36" i="1" s="1"/>
  <c r="G34" i="1"/>
  <c r="E34" i="1"/>
  <c r="D34" i="1"/>
  <c r="F33" i="1"/>
  <c r="F32" i="1"/>
  <c r="L32" i="1" s="1"/>
  <c r="F31" i="1"/>
  <c r="F30" i="1"/>
  <c r="F29" i="1"/>
  <c r="F28" i="1"/>
  <c r="L28" i="1" s="1"/>
  <c r="F27" i="1"/>
  <c r="F26" i="1"/>
  <c r="G24" i="1"/>
  <c r="E24" i="1"/>
  <c r="D24" i="1"/>
  <c r="F23" i="1"/>
  <c r="F22" i="1"/>
  <c r="L22" i="1" s="1"/>
  <c r="F21" i="1"/>
  <c r="L21" i="1" s="1"/>
  <c r="F20" i="1"/>
  <c r="L20" i="1" s="1"/>
  <c r="F19" i="1"/>
  <c r="F18" i="1"/>
  <c r="L18" i="1" s="1"/>
  <c r="F17" i="1"/>
  <c r="F16" i="1"/>
  <c r="F80" i="1" l="1"/>
  <c r="F91" i="1"/>
  <c r="F52" i="1"/>
  <c r="F24" i="1"/>
  <c r="F34" i="1"/>
  <c r="F69" i="1"/>
  <c r="F43" i="1"/>
  <c r="F60" i="1"/>
</calcChain>
</file>

<file path=xl/sharedStrings.xml><?xml version="1.0" encoding="utf-8"?>
<sst xmlns="http://schemas.openxmlformats.org/spreadsheetml/2006/main" count="239" uniqueCount="141">
  <si>
    <t>Ders Kodu</t>
  </si>
  <si>
    <t>Dersin Adı</t>
  </si>
  <si>
    <t xml:space="preserve"> Saat/Hafta</t>
  </si>
  <si>
    <t>AKTS Kredisi</t>
  </si>
  <si>
    <t>Yıl 1 / Yarıyıl 1</t>
  </si>
  <si>
    <t>TOPLAM</t>
  </si>
  <si>
    <t>Yıl 1 /  Yarıyıl 2</t>
  </si>
  <si>
    <t>Yıl 2 / Yarıyıl 1</t>
  </si>
  <si>
    <t>Yıl 2 / Yarıyıl 2</t>
  </si>
  <si>
    <t>Uzaktan Eğitim ile verilecek dersler (*)</t>
  </si>
  <si>
    <t>U</t>
  </si>
  <si>
    <t>L</t>
  </si>
  <si>
    <t>T</t>
  </si>
  <si>
    <t>Toplam Ders Saati</t>
  </si>
  <si>
    <t>Yıl 3 / Yarıyıl 1</t>
  </si>
  <si>
    <t>Yıl 3 / Yarıyıl 2</t>
  </si>
  <si>
    <t>Yıl 4 / Yarıyıl 1</t>
  </si>
  <si>
    <t>Yıl 4 / Yarıyıl 2</t>
  </si>
  <si>
    <t>506001012006</t>
  </si>
  <si>
    <t>Türk Dili I</t>
  </si>
  <si>
    <t>Zorunlu</t>
  </si>
  <si>
    <t>506001022006</t>
  </si>
  <si>
    <t>Atatürk İlk. ve İnkılap Tarihi I</t>
  </si>
  <si>
    <t>506001042016</t>
  </si>
  <si>
    <t>Calculus I</t>
  </si>
  <si>
    <t>506001052014</t>
  </si>
  <si>
    <t>Teknik Resim ve Tasarı Geometri</t>
  </si>
  <si>
    <t>506001172014</t>
  </si>
  <si>
    <t>Fizik I</t>
  </si>
  <si>
    <t>506001222014</t>
  </si>
  <si>
    <t>Computer</t>
  </si>
  <si>
    <t>Kariyer Planlama</t>
  </si>
  <si>
    <t>506001252004</t>
  </si>
  <si>
    <r>
      <t xml:space="preserve">Staj I </t>
    </r>
    <r>
      <rPr>
        <vertAlign val="superscript"/>
        <sz val="12"/>
        <rFont val="Calibri"/>
        <family val="2"/>
        <charset val="162"/>
        <scheme val="minor"/>
      </rPr>
      <t>(1)(Yıllık)</t>
    </r>
  </si>
  <si>
    <t>506000922006</t>
  </si>
  <si>
    <t>Türk Dili II</t>
  </si>
  <si>
    <t>506000942006</t>
  </si>
  <si>
    <t>Atatürk İlk. ve İnkılap Tarihi II</t>
  </si>
  <si>
    <t>506001102014</t>
  </si>
  <si>
    <t>Matematik II</t>
  </si>
  <si>
    <t>506001112017</t>
  </si>
  <si>
    <t>Fizik II</t>
  </si>
  <si>
    <t>506001212014</t>
  </si>
  <si>
    <t>Yapı Elemanları</t>
  </si>
  <si>
    <t>506001282014</t>
  </si>
  <si>
    <t>Engineering Mechanics</t>
  </si>
  <si>
    <t>506001302017</t>
  </si>
  <si>
    <t>Kimya</t>
  </si>
  <si>
    <t>506002012014</t>
  </si>
  <si>
    <t>Matematik III</t>
  </si>
  <si>
    <t>506002032017</t>
  </si>
  <si>
    <t>Mukavemet I</t>
  </si>
  <si>
    <t>506002162014</t>
  </si>
  <si>
    <t>Statistics</t>
  </si>
  <si>
    <t>506002192004</t>
  </si>
  <si>
    <t>Malzeme Bilimi</t>
  </si>
  <si>
    <t>506002052014</t>
  </si>
  <si>
    <t>Engineering Geology</t>
  </si>
  <si>
    <t>GRE401</t>
  </si>
  <si>
    <t>Girişimcilik ve Etik</t>
  </si>
  <si>
    <t>506002212004</t>
  </si>
  <si>
    <r>
      <t xml:space="preserve">Staj II </t>
    </r>
    <r>
      <rPr>
        <vertAlign val="superscript"/>
        <sz val="12"/>
        <rFont val="Calibri"/>
        <family val="2"/>
        <charset val="162"/>
        <scheme val="minor"/>
      </rPr>
      <t>(1)</t>
    </r>
  </si>
  <si>
    <t>506002092014</t>
  </si>
  <si>
    <t>Mathematics IV</t>
  </si>
  <si>
    <t>506002112014</t>
  </si>
  <si>
    <t>Mukavemet II</t>
  </si>
  <si>
    <t>506002132017</t>
  </si>
  <si>
    <t>Topoğrafya</t>
  </si>
  <si>
    <t>506002022014</t>
  </si>
  <si>
    <t>Akışkanlar Mekaniği</t>
  </si>
  <si>
    <t>506002202014</t>
  </si>
  <si>
    <t>Materials of Construction</t>
  </si>
  <si>
    <t>506002272014</t>
  </si>
  <si>
    <t>Topluma Hizmet Uygulamaları</t>
  </si>
  <si>
    <t>506003012017</t>
  </si>
  <si>
    <t>Yapı Statiği I</t>
  </si>
  <si>
    <t>506003042010</t>
  </si>
  <si>
    <t>Soil Mechanics I</t>
  </si>
  <si>
    <t>506003052009</t>
  </si>
  <si>
    <t xml:space="preserve">Karayolu Mühendisliği </t>
  </si>
  <si>
    <t>506003332017</t>
  </si>
  <si>
    <t>Concrete Technology</t>
  </si>
  <si>
    <t>506002152014</t>
  </si>
  <si>
    <t>Hidrolik</t>
  </si>
  <si>
    <t>Üniversite Seçmeli Ders I</t>
  </si>
  <si>
    <t>506003072017</t>
  </si>
  <si>
    <t>Yapı Statiği II</t>
  </si>
  <si>
    <t>506003102017</t>
  </si>
  <si>
    <t>Soil Mechanics II</t>
  </si>
  <si>
    <t>506003112014</t>
  </si>
  <si>
    <t>Karayolu Tasarımı</t>
  </si>
  <si>
    <t>506003682014</t>
  </si>
  <si>
    <t>Construction Project Management</t>
  </si>
  <si>
    <t>506003542009</t>
  </si>
  <si>
    <t>Betonarme I</t>
  </si>
  <si>
    <t>506002102014</t>
  </si>
  <si>
    <t>Hydrology</t>
  </si>
  <si>
    <t>Üniversite Seçmeli Ders II</t>
  </si>
  <si>
    <t>506004002018</t>
  </si>
  <si>
    <r>
      <t xml:space="preserve">Bitirme Tezi </t>
    </r>
    <r>
      <rPr>
        <vertAlign val="superscript"/>
        <sz val="12"/>
        <rFont val="Calibri"/>
        <family val="2"/>
        <charset val="162"/>
        <scheme val="minor"/>
      </rPr>
      <t>(4)(Yıllık)</t>
    </r>
  </si>
  <si>
    <t>506008472010</t>
  </si>
  <si>
    <r>
      <t xml:space="preserve">Bitirme Tezi </t>
    </r>
    <r>
      <rPr>
        <vertAlign val="superscript"/>
        <sz val="12"/>
        <rFont val="Calibri"/>
        <family val="2"/>
        <charset val="162"/>
        <scheme val="minor"/>
      </rPr>
      <t>(3) (4)</t>
    </r>
  </si>
  <si>
    <t>506004022017</t>
  </si>
  <si>
    <t>Steel Structures</t>
  </si>
  <si>
    <t>506004032017</t>
  </si>
  <si>
    <t>Temel Mühendisliği I</t>
  </si>
  <si>
    <t>506004072018</t>
  </si>
  <si>
    <t>Yapı İşletmesi</t>
  </si>
  <si>
    <t>506004832017</t>
  </si>
  <si>
    <t>Betonarme II</t>
  </si>
  <si>
    <t>506004952015</t>
  </si>
  <si>
    <t>İş Sağlığı ve Güvenliği</t>
  </si>
  <si>
    <t>İNŞ.TEK.SEÇ/003/7.YY</t>
  </si>
  <si>
    <r>
      <t xml:space="preserve">Teknik Seçmeli-III </t>
    </r>
    <r>
      <rPr>
        <vertAlign val="superscript"/>
        <sz val="12"/>
        <rFont val="Calibri"/>
        <family val="2"/>
        <charset val="162"/>
        <scheme val="minor"/>
      </rPr>
      <t>(Ders 1)</t>
    </r>
  </si>
  <si>
    <r>
      <t xml:space="preserve">Teknik Seçmeli-III </t>
    </r>
    <r>
      <rPr>
        <vertAlign val="superscript"/>
        <sz val="12"/>
        <rFont val="Calibri"/>
        <family val="2"/>
        <charset val="162"/>
        <scheme val="minor"/>
      </rPr>
      <t>(Ders 2)</t>
    </r>
  </si>
  <si>
    <t>Seçmeli</t>
  </si>
  <si>
    <t>506008002010</t>
  </si>
  <si>
    <t>506004782017</t>
  </si>
  <si>
    <t>Occupational Safety and Health II</t>
  </si>
  <si>
    <t>506004802014</t>
  </si>
  <si>
    <t>Structural Dynamics</t>
  </si>
  <si>
    <t>506004882016</t>
  </si>
  <si>
    <t>Mühendislik Tasarımı</t>
  </si>
  <si>
    <t>İNŞ.TEK.SEÇ/004/8.YY</t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</si>
  <si>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1)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</si>
  <si>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2)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</si>
  <si>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3)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</si>
  <si>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4)</t>
    </r>
  </si>
  <si>
    <t>FAKÜLTE :  MÜHENDİSLİK</t>
  </si>
  <si>
    <t>BÖLÜM : İNŞAAT MÜHENDİSLİĞİ</t>
  </si>
  <si>
    <t>MÜFREDAT : TEK MÜFREDAT</t>
  </si>
  <si>
    <t>*</t>
  </si>
  <si>
    <t>Dersin Türü (Seçmeli/ Zorunlu)</t>
  </si>
  <si>
    <t>(*) Tabloda uzaktan Öğretim yoluyla verilecek dersleri işaretleyiniz</t>
  </si>
  <si>
    <t>!!! Seçmeli ders gruplarında, ders grubundan alınması gereken AKTS ya da alınması
gereken ders adedi üzerinden hesaplama yapılmalıdır.</t>
  </si>
  <si>
    <t>Hem uzaktan öğretim, hem yüz yüze verilecek</t>
  </si>
  <si>
    <t>Bir dersin özelinde en az %40'ı uzaktan verilecek</t>
  </si>
  <si>
    <t>%25-40% oranında verilecek dersler (dersin uzaktan öğretim ile verileceği yöntemi seçiniz.)</t>
  </si>
  <si>
    <t>Mezuniyet için alınması gereken toplam ders sayısı:</t>
  </si>
  <si>
    <t xml:space="preserve">Uzaktan Eğitim yoluyla verilecek ders sayısı: </t>
  </si>
  <si>
    <t>Uzaktan Eğitim yoluyla verilecek ders oranı (en az %25, en fazla %40 olacak şekilde):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</si>
</sst>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vertAlign val="superscript"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12" fillId="0" borderId="0" xfId="0" applyFont="1"/>
    <xf numFmtId="0" fontId="13" fillId="0" borderId="0" xfId="0" applyFont="1" applyBorder="1" applyAlignment="1"/>
    <xf numFmtId="0" fontId="14" fillId="0" borderId="0" xfId="0" applyFont="1"/>
    <xf numFmtId="0" fontId="15" fillId="0" borderId="0" xfId="0" applyFont="1" applyBorder="1" applyAlignment="1"/>
    <xf numFmtId="0" fontId="16" fillId="0" borderId="0" xfId="0" applyFont="1" applyBorder="1" applyAlignment="1"/>
    <xf numFmtId="0" fontId="12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21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12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9" fontId="19" fillId="0" borderId="3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92"/>
  <sheetViews>
    <sheetView tabSelected="1" topLeftCell="C31" zoomScaleNormal="100" workbookViewId="0">
      <selection activeCell="J1" sqref="J1:N1048576"/>
    </sheetView>
  </sheetViews>
  <sheetFormatPr defaultRowHeight="15" x14ac:dyDescent="0.25"/>
  <cols>
    <col min="1" max="1" width="15" customWidth="1"/>
    <col min="2" max="2" width="33.42578125" customWidth="1"/>
    <col min="3" max="3" width="3.42578125" customWidth="1"/>
    <col min="4" max="4" width="3" customWidth="1"/>
    <col min="5" max="5" width="3.85546875" customWidth="1"/>
    <col min="6" max="6" width="8.85546875" customWidth="1"/>
    <col min="7" max="7" width="10.5703125" customWidth="1"/>
    <col min="8" max="8" width="10.28515625" customWidth="1"/>
    <col min="9" max="9" width="16.85546875" customWidth="1"/>
    <col min="10" max="13" width="9.140625" hidden="1" customWidth="1"/>
    <col min="14" max="14" width="0" hidden="1" customWidth="1"/>
    <col min="17" max="17" width="10.7109375" bestFit="1" customWidth="1"/>
  </cols>
  <sheetData>
    <row r="1" spans="1:12" ht="15.75" x14ac:dyDescent="0.25">
      <c r="A1" s="41" t="s">
        <v>128</v>
      </c>
      <c r="B1" s="41"/>
    </row>
    <row r="2" spans="1:12" ht="15.75" x14ac:dyDescent="0.25">
      <c r="A2" s="41" t="s">
        <v>129</v>
      </c>
      <c r="B2" s="41"/>
    </row>
    <row r="3" spans="1:12" ht="15.75" x14ac:dyDescent="0.25">
      <c r="A3" s="41" t="s">
        <v>130</v>
      </c>
      <c r="B3" s="41"/>
      <c r="H3" s="36"/>
      <c r="I3" s="36"/>
    </row>
    <row r="4" spans="1:12" ht="15.75" x14ac:dyDescent="0.25">
      <c r="A4" s="25"/>
      <c r="B4" s="25"/>
      <c r="H4" s="37"/>
      <c r="I4" s="36"/>
    </row>
    <row r="5" spans="1:12" s="28" customFormat="1" ht="15.75" x14ac:dyDescent="0.25">
      <c r="A5" s="35" t="s">
        <v>138</v>
      </c>
      <c r="B5" s="27"/>
      <c r="C5" s="26">
        <v>57</v>
      </c>
      <c r="H5" s="38"/>
      <c r="I5" s="39"/>
    </row>
    <row r="6" spans="1:12" s="28" customFormat="1" ht="15.75" x14ac:dyDescent="0.25">
      <c r="A6" s="35" t="s">
        <v>139</v>
      </c>
      <c r="B6" s="27"/>
      <c r="C6" s="26">
        <v>21</v>
      </c>
      <c r="H6" s="38"/>
      <c r="I6" s="40"/>
    </row>
    <row r="7" spans="1:12" s="28" customFormat="1" ht="51" customHeight="1" x14ac:dyDescent="0.25">
      <c r="A7" s="53" t="s">
        <v>140</v>
      </c>
      <c r="B7" s="53"/>
      <c r="C7" s="26">
        <f>C6/C5*100</f>
        <v>36.84210526315789</v>
      </c>
      <c r="H7" s="38"/>
      <c r="I7" s="40"/>
    </row>
    <row r="8" spans="1:12" s="28" customFormat="1" ht="10.5" customHeight="1" x14ac:dyDescent="0.25">
      <c r="A8" s="29"/>
      <c r="B8" s="29"/>
    </row>
    <row r="9" spans="1:12" s="28" customFormat="1" ht="14.25" customHeight="1" x14ac:dyDescent="0.25">
      <c r="B9" s="30"/>
    </row>
    <row r="10" spans="1:12" s="28" customFormat="1" x14ac:dyDescent="0.25">
      <c r="A10" s="26" t="s">
        <v>133</v>
      </c>
      <c r="B10" s="30"/>
    </row>
    <row r="11" spans="1:12" s="28" customFormat="1" ht="32.25" customHeight="1" x14ac:dyDescent="0.25">
      <c r="A11" s="42" t="s">
        <v>134</v>
      </c>
      <c r="B11" s="43"/>
      <c r="C11" s="43"/>
      <c r="D11" s="43"/>
      <c r="E11" s="43"/>
      <c r="F11" s="43"/>
      <c r="G11" s="43"/>
      <c r="H11" s="43"/>
      <c r="I11" s="43"/>
    </row>
    <row r="12" spans="1:12" s="28" customFormat="1" ht="111.75" customHeight="1" x14ac:dyDescent="0.25">
      <c r="A12" s="31"/>
      <c r="B12" s="32"/>
      <c r="C12" s="32"/>
      <c r="D12" s="32"/>
      <c r="E12" s="32"/>
      <c r="F12" s="32"/>
      <c r="G12" s="32"/>
      <c r="H12" s="32"/>
      <c r="I12" s="54" t="s">
        <v>137</v>
      </c>
      <c r="J12" s="55"/>
      <c r="K12" s="56"/>
    </row>
    <row r="13" spans="1:12" ht="15" customHeight="1" x14ac:dyDescent="0.25">
      <c r="A13" s="52" t="s">
        <v>0</v>
      </c>
      <c r="B13" s="50" t="s">
        <v>1</v>
      </c>
      <c r="C13" s="47" t="s">
        <v>2</v>
      </c>
      <c r="D13" s="47"/>
      <c r="E13" s="47"/>
      <c r="F13" s="48" t="s">
        <v>13</v>
      </c>
      <c r="G13" s="48" t="s">
        <v>3</v>
      </c>
      <c r="H13" s="47" t="s">
        <v>132</v>
      </c>
      <c r="I13" s="44" t="s">
        <v>9</v>
      </c>
      <c r="J13" s="44" t="s">
        <v>135</v>
      </c>
      <c r="K13" s="44" t="s">
        <v>136</v>
      </c>
    </row>
    <row r="14" spans="1:12" ht="51" customHeight="1" x14ac:dyDescent="0.25">
      <c r="A14" s="52"/>
      <c r="B14" s="51"/>
      <c r="C14" s="1" t="s">
        <v>12</v>
      </c>
      <c r="D14" s="1" t="s">
        <v>10</v>
      </c>
      <c r="E14" s="1" t="s">
        <v>11</v>
      </c>
      <c r="F14" s="49"/>
      <c r="G14" s="48"/>
      <c r="H14" s="47"/>
      <c r="I14" s="46"/>
      <c r="J14" s="45"/>
      <c r="K14" s="45"/>
    </row>
    <row r="15" spans="1:12" x14ac:dyDescent="0.25">
      <c r="A15" s="57" t="s">
        <v>4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6" spans="1:12" ht="15.75" x14ac:dyDescent="0.25">
      <c r="A16" s="15" t="s">
        <v>18</v>
      </c>
      <c r="B16" s="8" t="s">
        <v>19</v>
      </c>
      <c r="C16" s="9">
        <v>2</v>
      </c>
      <c r="D16" s="9">
        <v>0</v>
      </c>
      <c r="E16" s="10">
        <v>0</v>
      </c>
      <c r="F16" s="10">
        <f>C16+D16+E16</f>
        <v>2</v>
      </c>
      <c r="G16" s="11">
        <v>2</v>
      </c>
      <c r="H16" s="16" t="s">
        <v>20</v>
      </c>
      <c r="I16" s="23"/>
      <c r="J16" s="34"/>
      <c r="K16" s="34"/>
      <c r="L16">
        <f>IF(I16="*",F16,0)</f>
        <v>0</v>
      </c>
    </row>
    <row r="17" spans="1:12" ht="15.75" x14ac:dyDescent="0.25">
      <c r="A17" s="15" t="s">
        <v>21</v>
      </c>
      <c r="B17" s="8" t="s">
        <v>22</v>
      </c>
      <c r="C17" s="9">
        <v>2</v>
      </c>
      <c r="D17" s="9">
        <v>0</v>
      </c>
      <c r="E17" s="10">
        <v>0</v>
      </c>
      <c r="F17" s="10">
        <f t="shared" ref="F17:F23" si="0">C17+D17</f>
        <v>2</v>
      </c>
      <c r="G17" s="11">
        <v>2</v>
      </c>
      <c r="H17" s="16" t="s">
        <v>20</v>
      </c>
      <c r="I17" s="23"/>
      <c r="J17" s="34"/>
      <c r="K17" s="34"/>
      <c r="L17">
        <f t="shared" ref="L17:L80" si="1">IF(I17="*",F17,0)</f>
        <v>0</v>
      </c>
    </row>
    <row r="18" spans="1:12" ht="15.75" x14ac:dyDescent="0.25">
      <c r="A18" s="15" t="s">
        <v>23</v>
      </c>
      <c r="B18" s="8" t="s">
        <v>24</v>
      </c>
      <c r="C18" s="9">
        <v>3</v>
      </c>
      <c r="D18" s="9">
        <v>1</v>
      </c>
      <c r="E18" s="10">
        <v>0</v>
      </c>
      <c r="F18" s="10">
        <f t="shared" si="0"/>
        <v>4</v>
      </c>
      <c r="G18" s="11">
        <v>7</v>
      </c>
      <c r="H18" s="16" t="s">
        <v>20</v>
      </c>
      <c r="I18" s="23"/>
      <c r="J18" s="34"/>
      <c r="K18" s="34"/>
      <c r="L18">
        <f t="shared" si="1"/>
        <v>0</v>
      </c>
    </row>
    <row r="19" spans="1:12" ht="15.75" x14ac:dyDescent="0.25">
      <c r="A19" s="15" t="s">
        <v>25</v>
      </c>
      <c r="B19" s="18" t="s">
        <v>26</v>
      </c>
      <c r="C19" s="9">
        <v>2</v>
      </c>
      <c r="D19" s="9">
        <v>2</v>
      </c>
      <c r="E19" s="10">
        <v>0</v>
      </c>
      <c r="F19" s="10">
        <f t="shared" si="0"/>
        <v>4</v>
      </c>
      <c r="G19" s="11">
        <v>5</v>
      </c>
      <c r="H19" s="16" t="s">
        <v>20</v>
      </c>
      <c r="I19" s="17"/>
      <c r="J19" s="34"/>
      <c r="K19" s="34"/>
      <c r="L19">
        <f t="shared" si="1"/>
        <v>0</v>
      </c>
    </row>
    <row r="20" spans="1:12" ht="15.75" x14ac:dyDescent="0.25">
      <c r="A20" s="15" t="s">
        <v>27</v>
      </c>
      <c r="B20" s="8" t="s">
        <v>28</v>
      </c>
      <c r="C20" s="9">
        <v>3</v>
      </c>
      <c r="D20" s="9">
        <v>2</v>
      </c>
      <c r="E20" s="10">
        <v>0</v>
      </c>
      <c r="F20" s="10">
        <f t="shared" si="0"/>
        <v>5</v>
      </c>
      <c r="G20" s="11">
        <v>6</v>
      </c>
      <c r="H20" s="16" t="s">
        <v>20</v>
      </c>
      <c r="I20" s="23"/>
      <c r="J20" s="34"/>
      <c r="K20" s="34"/>
      <c r="L20">
        <f t="shared" si="1"/>
        <v>0</v>
      </c>
    </row>
    <row r="21" spans="1:12" ht="15.75" x14ac:dyDescent="0.25">
      <c r="A21" s="15" t="s">
        <v>29</v>
      </c>
      <c r="B21" s="8" t="s">
        <v>30</v>
      </c>
      <c r="C21" s="9">
        <v>3</v>
      </c>
      <c r="D21" s="9">
        <v>1</v>
      </c>
      <c r="E21" s="10">
        <v>0</v>
      </c>
      <c r="F21" s="10">
        <f t="shared" si="0"/>
        <v>4</v>
      </c>
      <c r="G21" s="11">
        <v>5</v>
      </c>
      <c r="H21" s="16" t="s">
        <v>20</v>
      </c>
      <c r="I21" s="23"/>
      <c r="J21" s="34"/>
      <c r="K21" s="34"/>
      <c r="L21">
        <f t="shared" si="1"/>
        <v>0</v>
      </c>
    </row>
    <row r="22" spans="1:12" ht="15.75" x14ac:dyDescent="0.25">
      <c r="A22" s="15"/>
      <c r="B22" s="8" t="s">
        <v>31</v>
      </c>
      <c r="C22" s="9">
        <v>1</v>
      </c>
      <c r="D22" s="9">
        <v>0</v>
      </c>
      <c r="E22" s="10">
        <v>0</v>
      </c>
      <c r="F22" s="10">
        <f t="shared" si="0"/>
        <v>1</v>
      </c>
      <c r="G22" s="11">
        <v>2</v>
      </c>
      <c r="H22" s="16" t="s">
        <v>20</v>
      </c>
      <c r="I22" s="23" t="s">
        <v>131</v>
      </c>
      <c r="J22" s="34"/>
      <c r="K22" s="34"/>
      <c r="L22">
        <f t="shared" si="1"/>
        <v>1</v>
      </c>
    </row>
    <row r="23" spans="1:12" ht="18" x14ac:dyDescent="0.25">
      <c r="A23" s="15" t="s">
        <v>32</v>
      </c>
      <c r="B23" s="8" t="s">
        <v>33</v>
      </c>
      <c r="C23" s="9">
        <v>0</v>
      </c>
      <c r="D23" s="9">
        <v>0</v>
      </c>
      <c r="E23" s="10">
        <v>0</v>
      </c>
      <c r="F23" s="10">
        <f t="shared" si="0"/>
        <v>0</v>
      </c>
      <c r="G23" s="11">
        <v>1</v>
      </c>
      <c r="H23" s="16" t="s">
        <v>20</v>
      </c>
      <c r="I23" s="17"/>
      <c r="J23" s="34"/>
      <c r="K23" s="34"/>
      <c r="L23">
        <f t="shared" si="1"/>
        <v>0</v>
      </c>
    </row>
    <row r="24" spans="1:12" ht="15.75" x14ac:dyDescent="0.25">
      <c r="A24" s="10" t="s">
        <v>5</v>
      </c>
      <c r="B24" s="19"/>
      <c r="C24" s="20">
        <f>SUM(C16:C23)</f>
        <v>16</v>
      </c>
      <c r="D24" s="20">
        <f t="shared" ref="D24:F24" si="2">SUM(D16:D23)</f>
        <v>6</v>
      </c>
      <c r="E24" s="20">
        <f t="shared" si="2"/>
        <v>0</v>
      </c>
      <c r="F24" s="20">
        <f t="shared" si="2"/>
        <v>22</v>
      </c>
      <c r="G24" s="20">
        <f>SUM(G16:G23)</f>
        <v>30</v>
      </c>
      <c r="H24" s="19"/>
      <c r="I24" s="17"/>
      <c r="J24" s="34"/>
      <c r="K24" s="34"/>
      <c r="L24">
        <f t="shared" si="1"/>
        <v>0</v>
      </c>
    </row>
    <row r="25" spans="1:12" ht="15" customHeight="1" x14ac:dyDescent="0.25">
      <c r="A25" s="57" t="s">
        <v>6</v>
      </c>
      <c r="B25" s="58"/>
      <c r="C25" s="58"/>
      <c r="D25" s="58"/>
      <c r="E25" s="58"/>
      <c r="F25" s="58"/>
      <c r="G25" s="58"/>
      <c r="H25" s="58"/>
      <c r="I25" s="58"/>
      <c r="J25" s="58"/>
      <c r="K25" s="59"/>
      <c r="L25">
        <f t="shared" si="1"/>
        <v>0</v>
      </c>
    </row>
    <row r="26" spans="1:12" ht="15.75" x14ac:dyDescent="0.25">
      <c r="A26" s="14" t="s">
        <v>34</v>
      </c>
      <c r="B26" s="3" t="s">
        <v>35</v>
      </c>
      <c r="C26" s="5">
        <v>2</v>
      </c>
      <c r="D26" s="5">
        <v>0</v>
      </c>
      <c r="E26" s="4">
        <v>0</v>
      </c>
      <c r="F26" s="4">
        <f>C26+D26+E26</f>
        <v>2</v>
      </c>
      <c r="G26" s="5">
        <v>2</v>
      </c>
      <c r="H26" s="13" t="s">
        <v>20</v>
      </c>
      <c r="I26" s="23"/>
      <c r="J26" s="34"/>
      <c r="K26" s="34"/>
      <c r="L26">
        <f t="shared" si="1"/>
        <v>0</v>
      </c>
    </row>
    <row r="27" spans="1:12" ht="15.75" x14ac:dyDescent="0.25">
      <c r="A27" s="14" t="s">
        <v>36</v>
      </c>
      <c r="B27" s="3" t="s">
        <v>37</v>
      </c>
      <c r="C27" s="5">
        <v>2</v>
      </c>
      <c r="D27" s="5">
        <v>0</v>
      </c>
      <c r="E27" s="4">
        <v>0</v>
      </c>
      <c r="F27" s="4">
        <f t="shared" ref="F27:F32" si="3">C27+D27+E27</f>
        <v>2</v>
      </c>
      <c r="G27" s="5">
        <v>2</v>
      </c>
      <c r="H27" s="13" t="s">
        <v>20</v>
      </c>
      <c r="I27" s="23"/>
      <c r="J27" s="34"/>
      <c r="K27" s="34"/>
      <c r="L27">
        <f t="shared" si="1"/>
        <v>0</v>
      </c>
    </row>
    <row r="28" spans="1:12" ht="15.75" x14ac:dyDescent="0.25">
      <c r="A28" s="14" t="s">
        <v>38</v>
      </c>
      <c r="B28" s="3" t="s">
        <v>39</v>
      </c>
      <c r="C28" s="5">
        <v>3</v>
      </c>
      <c r="D28" s="5">
        <v>1</v>
      </c>
      <c r="E28" s="4">
        <v>0</v>
      </c>
      <c r="F28" s="4">
        <f t="shared" si="3"/>
        <v>4</v>
      </c>
      <c r="G28" s="5">
        <v>7</v>
      </c>
      <c r="H28" s="13" t="s">
        <v>20</v>
      </c>
      <c r="I28" s="23"/>
      <c r="J28" s="34"/>
      <c r="K28" s="34"/>
      <c r="L28">
        <f t="shared" si="1"/>
        <v>0</v>
      </c>
    </row>
    <row r="29" spans="1:12" ht="15.75" x14ac:dyDescent="0.25">
      <c r="A29" s="14" t="s">
        <v>40</v>
      </c>
      <c r="B29" s="3" t="s">
        <v>41</v>
      </c>
      <c r="C29" s="5">
        <v>3</v>
      </c>
      <c r="D29" s="5">
        <v>0</v>
      </c>
      <c r="E29" s="4">
        <v>2</v>
      </c>
      <c r="F29" s="4">
        <f t="shared" si="3"/>
        <v>5</v>
      </c>
      <c r="G29" s="5">
        <v>6</v>
      </c>
      <c r="H29" s="13" t="s">
        <v>20</v>
      </c>
      <c r="I29" s="23"/>
      <c r="J29" s="34"/>
      <c r="K29" s="34"/>
      <c r="L29">
        <f t="shared" si="1"/>
        <v>0</v>
      </c>
    </row>
    <row r="30" spans="1:12" ht="15.75" x14ac:dyDescent="0.25">
      <c r="A30" s="14" t="s">
        <v>42</v>
      </c>
      <c r="B30" s="3" t="s">
        <v>43</v>
      </c>
      <c r="C30" s="5">
        <v>2</v>
      </c>
      <c r="D30" s="5">
        <v>1</v>
      </c>
      <c r="E30" s="4">
        <v>0</v>
      </c>
      <c r="F30" s="4">
        <f t="shared" si="3"/>
        <v>3</v>
      </c>
      <c r="G30" s="5">
        <v>3</v>
      </c>
      <c r="H30" s="13" t="s">
        <v>20</v>
      </c>
      <c r="I30" s="2"/>
      <c r="J30" s="34"/>
      <c r="K30" s="34"/>
      <c r="L30">
        <f t="shared" si="1"/>
        <v>0</v>
      </c>
    </row>
    <row r="31" spans="1:12" ht="15.75" x14ac:dyDescent="0.25">
      <c r="A31" s="14" t="s">
        <v>44</v>
      </c>
      <c r="B31" s="3" t="s">
        <v>45</v>
      </c>
      <c r="C31" s="5">
        <v>3</v>
      </c>
      <c r="D31" s="5">
        <v>0</v>
      </c>
      <c r="E31" s="4">
        <v>0</v>
      </c>
      <c r="F31" s="4">
        <f t="shared" si="3"/>
        <v>3</v>
      </c>
      <c r="G31" s="5">
        <v>4</v>
      </c>
      <c r="H31" s="13" t="s">
        <v>20</v>
      </c>
      <c r="I31" s="23" t="s">
        <v>131</v>
      </c>
      <c r="J31" s="34"/>
      <c r="K31" s="34"/>
      <c r="L31">
        <f t="shared" si="1"/>
        <v>3</v>
      </c>
    </row>
    <row r="32" spans="1:12" ht="15.75" x14ac:dyDescent="0.25">
      <c r="A32" s="14" t="s">
        <v>46</v>
      </c>
      <c r="B32" s="3" t="s">
        <v>47</v>
      </c>
      <c r="C32" s="5">
        <v>3</v>
      </c>
      <c r="D32" s="5">
        <v>0</v>
      </c>
      <c r="E32" s="4">
        <v>1</v>
      </c>
      <c r="F32" s="4">
        <f t="shared" si="3"/>
        <v>4</v>
      </c>
      <c r="G32" s="5">
        <v>5</v>
      </c>
      <c r="H32" s="13" t="s">
        <v>20</v>
      </c>
      <c r="I32" s="23"/>
      <c r="J32" s="34"/>
      <c r="K32" s="34"/>
      <c r="L32">
        <f t="shared" si="1"/>
        <v>0</v>
      </c>
    </row>
    <row r="33" spans="1:13" ht="18" x14ac:dyDescent="0.25">
      <c r="A33" s="14" t="s">
        <v>32</v>
      </c>
      <c r="B33" s="3" t="s">
        <v>33</v>
      </c>
      <c r="C33" s="5">
        <v>0</v>
      </c>
      <c r="D33" s="5">
        <v>0</v>
      </c>
      <c r="E33" s="4">
        <v>0</v>
      </c>
      <c r="F33" s="4">
        <f>C33+D33+E33</f>
        <v>0</v>
      </c>
      <c r="G33" s="5">
        <v>1</v>
      </c>
      <c r="H33" s="13" t="s">
        <v>20</v>
      </c>
      <c r="I33" s="2"/>
      <c r="J33" s="34"/>
      <c r="K33" s="34"/>
      <c r="L33">
        <f t="shared" si="1"/>
        <v>0</v>
      </c>
    </row>
    <row r="34" spans="1:13" ht="15.75" x14ac:dyDescent="0.25">
      <c r="A34" s="4" t="s">
        <v>5</v>
      </c>
      <c r="B34" s="4"/>
      <c r="C34" s="7">
        <f>SUM(C26:C33)</f>
        <v>18</v>
      </c>
      <c r="D34" s="7">
        <f t="shared" ref="D34:F34" si="4">SUM(D26:D33)</f>
        <v>2</v>
      </c>
      <c r="E34" s="7">
        <f t="shared" si="4"/>
        <v>3</v>
      </c>
      <c r="F34" s="7">
        <f t="shared" si="4"/>
        <v>23</v>
      </c>
      <c r="G34" s="7">
        <f>SUM(G26:G33)</f>
        <v>30</v>
      </c>
      <c r="H34" s="6"/>
      <c r="I34" s="2"/>
      <c r="J34" s="34"/>
      <c r="K34" s="34"/>
      <c r="L34">
        <f t="shared" si="1"/>
        <v>0</v>
      </c>
      <c r="M34">
        <f>COUNTIF(I26:I34,"*")</f>
        <v>1</v>
      </c>
    </row>
    <row r="35" spans="1:13" x14ac:dyDescent="0.25">
      <c r="A35" s="57" t="s">
        <v>7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  <c r="L35">
        <f t="shared" si="1"/>
        <v>0</v>
      </c>
    </row>
    <row r="36" spans="1:13" ht="15.75" x14ac:dyDescent="0.25">
      <c r="A36" s="15" t="s">
        <v>48</v>
      </c>
      <c r="B36" s="8" t="s">
        <v>49</v>
      </c>
      <c r="C36" s="9">
        <v>3</v>
      </c>
      <c r="D36" s="9">
        <v>1</v>
      </c>
      <c r="E36" s="10">
        <v>0</v>
      </c>
      <c r="F36" s="10">
        <f>C36+D36+E36</f>
        <v>4</v>
      </c>
      <c r="G36" s="11">
        <v>7</v>
      </c>
      <c r="H36" s="16" t="s">
        <v>20</v>
      </c>
      <c r="I36" s="23"/>
      <c r="J36" s="34"/>
      <c r="K36" s="34"/>
      <c r="L36">
        <f t="shared" si="1"/>
        <v>0</v>
      </c>
    </row>
    <row r="37" spans="1:13" ht="15.75" x14ac:dyDescent="0.25">
      <c r="A37" s="15" t="s">
        <v>50</v>
      </c>
      <c r="B37" s="8" t="s">
        <v>51</v>
      </c>
      <c r="C37" s="9">
        <v>3</v>
      </c>
      <c r="D37" s="9">
        <v>1</v>
      </c>
      <c r="E37" s="10">
        <v>0</v>
      </c>
      <c r="F37" s="10">
        <f>C37+D37+E37</f>
        <v>4</v>
      </c>
      <c r="G37" s="11">
        <v>6</v>
      </c>
      <c r="H37" s="16" t="s">
        <v>20</v>
      </c>
      <c r="I37" s="21"/>
      <c r="J37" s="34"/>
      <c r="K37" s="34"/>
      <c r="L37">
        <f t="shared" si="1"/>
        <v>0</v>
      </c>
    </row>
    <row r="38" spans="1:13" ht="15.75" x14ac:dyDescent="0.25">
      <c r="A38" s="15" t="s">
        <v>52</v>
      </c>
      <c r="B38" s="8" t="s">
        <v>53</v>
      </c>
      <c r="C38" s="9">
        <v>2</v>
      </c>
      <c r="D38" s="9">
        <v>1</v>
      </c>
      <c r="E38" s="10">
        <v>0</v>
      </c>
      <c r="F38" s="10">
        <f>C38+D38+E38</f>
        <v>3</v>
      </c>
      <c r="G38" s="11">
        <v>6</v>
      </c>
      <c r="H38" s="16" t="s">
        <v>20</v>
      </c>
      <c r="I38" s="21"/>
      <c r="J38" s="34"/>
      <c r="K38" s="34"/>
      <c r="L38">
        <f t="shared" si="1"/>
        <v>0</v>
      </c>
    </row>
    <row r="39" spans="1:13" ht="15.75" x14ac:dyDescent="0.25">
      <c r="A39" s="15" t="s">
        <v>54</v>
      </c>
      <c r="B39" s="8" t="s">
        <v>55</v>
      </c>
      <c r="C39" s="9">
        <v>3</v>
      </c>
      <c r="D39" s="9">
        <v>1</v>
      </c>
      <c r="E39" s="10">
        <v>0</v>
      </c>
      <c r="F39" s="10">
        <f>C39+D39+E39</f>
        <v>4</v>
      </c>
      <c r="G39" s="11">
        <v>3</v>
      </c>
      <c r="H39" s="16" t="s">
        <v>20</v>
      </c>
      <c r="I39" s="21"/>
      <c r="J39" s="34"/>
      <c r="K39" s="34"/>
      <c r="L39">
        <f t="shared" si="1"/>
        <v>0</v>
      </c>
    </row>
    <row r="40" spans="1:13" ht="15.75" x14ac:dyDescent="0.25">
      <c r="A40" s="15" t="s">
        <v>56</v>
      </c>
      <c r="B40" s="8" t="s">
        <v>57</v>
      </c>
      <c r="C40" s="9">
        <v>2</v>
      </c>
      <c r="D40" s="9">
        <v>0</v>
      </c>
      <c r="E40" s="10">
        <v>0</v>
      </c>
      <c r="F40" s="10">
        <f>C40+D40</f>
        <v>2</v>
      </c>
      <c r="G40" s="11">
        <v>5</v>
      </c>
      <c r="H40" s="16" t="s">
        <v>20</v>
      </c>
      <c r="I40" s="23" t="s">
        <v>131</v>
      </c>
      <c r="J40" s="34"/>
      <c r="K40" s="34"/>
      <c r="L40">
        <f t="shared" si="1"/>
        <v>2</v>
      </c>
    </row>
    <row r="41" spans="1:13" ht="15.75" x14ac:dyDescent="0.25">
      <c r="A41" s="15" t="s">
        <v>58</v>
      </c>
      <c r="B41" s="18" t="s">
        <v>59</v>
      </c>
      <c r="C41" s="9">
        <v>2</v>
      </c>
      <c r="D41" s="9">
        <v>0</v>
      </c>
      <c r="E41" s="10">
        <v>0</v>
      </c>
      <c r="F41" s="10">
        <f>C41+D41</f>
        <v>2</v>
      </c>
      <c r="G41" s="11">
        <v>2</v>
      </c>
      <c r="H41" s="16" t="s">
        <v>20</v>
      </c>
      <c r="I41" s="23" t="s">
        <v>131</v>
      </c>
      <c r="J41" s="34"/>
      <c r="K41" s="34"/>
      <c r="L41">
        <f t="shared" si="1"/>
        <v>2</v>
      </c>
    </row>
    <row r="42" spans="1:13" ht="18" x14ac:dyDescent="0.25">
      <c r="A42" s="15" t="s">
        <v>60</v>
      </c>
      <c r="B42" s="8" t="s">
        <v>61</v>
      </c>
      <c r="C42" s="9">
        <v>0</v>
      </c>
      <c r="D42" s="9">
        <v>0</v>
      </c>
      <c r="E42" s="10">
        <v>0</v>
      </c>
      <c r="F42" s="10">
        <f>C42+D42+E42</f>
        <v>0</v>
      </c>
      <c r="G42" s="11">
        <v>1</v>
      </c>
      <c r="H42" s="16" t="s">
        <v>20</v>
      </c>
      <c r="I42" s="21"/>
      <c r="J42" s="34"/>
      <c r="K42" s="34"/>
      <c r="L42">
        <f t="shared" si="1"/>
        <v>0</v>
      </c>
    </row>
    <row r="43" spans="1:13" ht="15.75" x14ac:dyDescent="0.25">
      <c r="A43" s="10" t="s">
        <v>5</v>
      </c>
      <c r="B43" s="10"/>
      <c r="C43" s="20">
        <f>SUM(C36:C42)</f>
        <v>15</v>
      </c>
      <c r="D43" s="20">
        <f>SUM(D36:D42)</f>
        <v>4</v>
      </c>
      <c r="E43" s="22">
        <f>SUM(E36:E42)</f>
        <v>0</v>
      </c>
      <c r="F43" s="22">
        <f>SUM(F36:F42)</f>
        <v>19</v>
      </c>
      <c r="G43" s="22">
        <f>SUM(G36:G42)</f>
        <v>30</v>
      </c>
      <c r="H43" s="12"/>
      <c r="I43" s="21"/>
      <c r="J43" s="34"/>
      <c r="K43" s="34"/>
      <c r="L43">
        <f t="shared" si="1"/>
        <v>0</v>
      </c>
      <c r="M43">
        <f>COUNTIF(I36:I43,"*")</f>
        <v>2</v>
      </c>
    </row>
    <row r="44" spans="1:13" x14ac:dyDescent="0.25">
      <c r="A44" s="57" t="s">
        <v>8</v>
      </c>
      <c r="B44" s="58"/>
      <c r="C44" s="58"/>
      <c r="D44" s="58"/>
      <c r="E44" s="58"/>
      <c r="F44" s="58"/>
      <c r="G44" s="58"/>
      <c r="H44" s="58"/>
      <c r="I44" s="58"/>
      <c r="J44" s="58"/>
      <c r="K44" s="59"/>
      <c r="L44">
        <f t="shared" si="1"/>
        <v>0</v>
      </c>
    </row>
    <row r="45" spans="1:13" ht="15.75" x14ac:dyDescent="0.25">
      <c r="A45" s="15" t="s">
        <v>62</v>
      </c>
      <c r="B45" s="8" t="s">
        <v>63</v>
      </c>
      <c r="C45" s="11">
        <v>3</v>
      </c>
      <c r="D45" s="11">
        <v>1</v>
      </c>
      <c r="E45" s="10">
        <v>0</v>
      </c>
      <c r="F45" s="10">
        <f t="shared" ref="F45:F46" si="5">C45+D45+E45</f>
        <v>4</v>
      </c>
      <c r="G45" s="11">
        <v>7</v>
      </c>
      <c r="H45" s="16" t="s">
        <v>20</v>
      </c>
      <c r="I45" s="23"/>
      <c r="J45" s="34"/>
      <c r="K45" s="34"/>
      <c r="L45">
        <f t="shared" si="1"/>
        <v>0</v>
      </c>
    </row>
    <row r="46" spans="1:13" ht="15.75" x14ac:dyDescent="0.25">
      <c r="A46" s="15" t="s">
        <v>64</v>
      </c>
      <c r="B46" s="8" t="s">
        <v>65</v>
      </c>
      <c r="C46" s="11">
        <v>2</v>
      </c>
      <c r="D46" s="11">
        <v>2</v>
      </c>
      <c r="E46" s="10">
        <v>0</v>
      </c>
      <c r="F46" s="10">
        <f t="shared" si="5"/>
        <v>4</v>
      </c>
      <c r="G46" s="11">
        <v>6</v>
      </c>
      <c r="H46" s="16" t="s">
        <v>20</v>
      </c>
      <c r="I46" s="21"/>
      <c r="J46" s="34"/>
      <c r="K46" s="34"/>
      <c r="L46">
        <f t="shared" si="1"/>
        <v>0</v>
      </c>
    </row>
    <row r="47" spans="1:13" ht="15.75" x14ac:dyDescent="0.25">
      <c r="A47" s="15" t="s">
        <v>66</v>
      </c>
      <c r="B47" s="8" t="s">
        <v>67</v>
      </c>
      <c r="C47" s="11">
        <v>2</v>
      </c>
      <c r="D47" s="11">
        <v>1</v>
      </c>
      <c r="E47" s="10">
        <v>0</v>
      </c>
      <c r="F47" s="10">
        <v>3</v>
      </c>
      <c r="G47" s="11">
        <v>3</v>
      </c>
      <c r="H47" s="16" t="s">
        <v>20</v>
      </c>
      <c r="I47" s="21"/>
      <c r="J47" s="34"/>
      <c r="K47" s="34"/>
      <c r="L47">
        <f t="shared" si="1"/>
        <v>0</v>
      </c>
    </row>
    <row r="48" spans="1:13" ht="15.75" x14ac:dyDescent="0.25">
      <c r="A48" s="15" t="s">
        <v>68</v>
      </c>
      <c r="B48" s="8" t="s">
        <v>69</v>
      </c>
      <c r="C48" s="9">
        <v>3</v>
      </c>
      <c r="D48" s="9">
        <v>0</v>
      </c>
      <c r="E48" s="10">
        <v>0</v>
      </c>
      <c r="F48" s="10">
        <f t="shared" ref="F48:F51" si="6">C48+D48+E48</f>
        <v>3</v>
      </c>
      <c r="G48" s="11">
        <v>5</v>
      </c>
      <c r="H48" s="16" t="s">
        <v>20</v>
      </c>
      <c r="I48" s="23"/>
      <c r="J48" s="34"/>
      <c r="K48" s="34"/>
      <c r="L48">
        <f t="shared" si="1"/>
        <v>0</v>
      </c>
    </row>
    <row r="49" spans="1:13" ht="15.75" x14ac:dyDescent="0.25">
      <c r="A49" s="15" t="s">
        <v>70</v>
      </c>
      <c r="B49" s="8" t="s">
        <v>71</v>
      </c>
      <c r="C49" s="11">
        <v>3</v>
      </c>
      <c r="D49" s="11">
        <v>1</v>
      </c>
      <c r="E49" s="10">
        <v>0</v>
      </c>
      <c r="F49" s="10">
        <f t="shared" si="6"/>
        <v>4</v>
      </c>
      <c r="G49" s="11">
        <v>6</v>
      </c>
      <c r="H49" s="16" t="s">
        <v>20</v>
      </c>
      <c r="I49" s="21"/>
      <c r="J49" s="34"/>
      <c r="K49" s="34"/>
      <c r="L49">
        <f t="shared" si="1"/>
        <v>0</v>
      </c>
    </row>
    <row r="50" spans="1:13" ht="15.75" x14ac:dyDescent="0.25">
      <c r="A50" s="15" t="s">
        <v>72</v>
      </c>
      <c r="B50" s="8" t="s">
        <v>73</v>
      </c>
      <c r="C50" s="11">
        <v>1</v>
      </c>
      <c r="D50" s="11">
        <v>0</v>
      </c>
      <c r="E50" s="10">
        <v>0</v>
      </c>
      <c r="F50" s="10">
        <f>C50+D50+E50</f>
        <v>1</v>
      </c>
      <c r="G50" s="11">
        <v>2</v>
      </c>
      <c r="H50" s="16" t="s">
        <v>20</v>
      </c>
      <c r="I50" s="21"/>
      <c r="J50" s="34"/>
      <c r="K50" s="34"/>
      <c r="L50">
        <f t="shared" si="1"/>
        <v>0</v>
      </c>
    </row>
    <row r="51" spans="1:13" ht="18" x14ac:dyDescent="0.25">
      <c r="A51" s="15" t="s">
        <v>60</v>
      </c>
      <c r="B51" s="8" t="s">
        <v>61</v>
      </c>
      <c r="C51" s="11">
        <v>0</v>
      </c>
      <c r="D51" s="11">
        <v>0</v>
      </c>
      <c r="E51" s="10">
        <v>0</v>
      </c>
      <c r="F51" s="10">
        <f t="shared" si="6"/>
        <v>0</v>
      </c>
      <c r="G51" s="11">
        <v>1</v>
      </c>
      <c r="H51" s="16" t="s">
        <v>20</v>
      </c>
      <c r="I51" s="21"/>
      <c r="J51" s="34"/>
      <c r="K51" s="34"/>
      <c r="L51">
        <f t="shared" si="1"/>
        <v>0</v>
      </c>
    </row>
    <row r="52" spans="1:13" ht="15.75" x14ac:dyDescent="0.25">
      <c r="A52" s="10" t="s">
        <v>5</v>
      </c>
      <c r="B52" s="10"/>
      <c r="C52" s="22">
        <f>SUM(C45:C51)</f>
        <v>14</v>
      </c>
      <c r="D52" s="22">
        <f t="shared" ref="D52:F52" si="7">SUM(D45:D51)</f>
        <v>5</v>
      </c>
      <c r="E52" s="22">
        <f t="shared" si="7"/>
        <v>0</v>
      </c>
      <c r="F52" s="22">
        <f t="shared" si="7"/>
        <v>19</v>
      </c>
      <c r="G52" s="22">
        <f>SUM(G45:G51)</f>
        <v>30</v>
      </c>
      <c r="H52" s="10"/>
      <c r="I52" s="21"/>
      <c r="J52" s="34"/>
      <c r="K52" s="34"/>
      <c r="L52">
        <f t="shared" si="1"/>
        <v>0</v>
      </c>
      <c r="M52">
        <f>COUNTIF(I46:I52,"*")</f>
        <v>0</v>
      </c>
    </row>
    <row r="53" spans="1:13" x14ac:dyDescent="0.25">
      <c r="A53" s="57" t="s">
        <v>14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  <c r="L53">
        <f t="shared" si="1"/>
        <v>0</v>
      </c>
    </row>
    <row r="54" spans="1:13" ht="15.75" x14ac:dyDescent="0.25">
      <c r="A54" s="15" t="s">
        <v>74</v>
      </c>
      <c r="B54" s="8" t="s">
        <v>75</v>
      </c>
      <c r="C54" s="10">
        <v>3</v>
      </c>
      <c r="D54" s="10">
        <v>0</v>
      </c>
      <c r="E54" s="10">
        <v>0</v>
      </c>
      <c r="F54" s="10">
        <f t="shared" ref="F54:F58" si="8">C54+D54+E54</f>
        <v>3</v>
      </c>
      <c r="G54" s="11">
        <v>5</v>
      </c>
      <c r="H54" s="16" t="s">
        <v>20</v>
      </c>
      <c r="I54" s="23" t="s">
        <v>131</v>
      </c>
      <c r="J54" s="34"/>
      <c r="K54" s="34"/>
      <c r="L54">
        <f t="shared" si="1"/>
        <v>3</v>
      </c>
    </row>
    <row r="55" spans="1:13" ht="15.75" x14ac:dyDescent="0.25">
      <c r="A55" s="15" t="s">
        <v>76</v>
      </c>
      <c r="B55" s="8" t="s">
        <v>77</v>
      </c>
      <c r="C55" s="10">
        <v>3</v>
      </c>
      <c r="D55" s="10">
        <v>1</v>
      </c>
      <c r="E55" s="10">
        <v>0</v>
      </c>
      <c r="F55" s="10">
        <f t="shared" si="8"/>
        <v>4</v>
      </c>
      <c r="G55" s="11">
        <v>6</v>
      </c>
      <c r="H55" s="16" t="s">
        <v>20</v>
      </c>
      <c r="I55" s="23"/>
      <c r="J55" s="34"/>
      <c r="K55" s="34"/>
      <c r="L55">
        <f t="shared" si="1"/>
        <v>0</v>
      </c>
    </row>
    <row r="56" spans="1:13" ht="15.75" x14ac:dyDescent="0.25">
      <c r="A56" s="15" t="s">
        <v>78</v>
      </c>
      <c r="B56" s="8" t="s">
        <v>79</v>
      </c>
      <c r="C56" s="10">
        <v>3</v>
      </c>
      <c r="D56" s="10">
        <v>0</v>
      </c>
      <c r="E56" s="10">
        <v>0</v>
      </c>
      <c r="F56" s="10">
        <f t="shared" si="8"/>
        <v>3</v>
      </c>
      <c r="G56" s="11">
        <v>5</v>
      </c>
      <c r="H56" s="16" t="s">
        <v>20</v>
      </c>
      <c r="I56" s="23" t="s">
        <v>131</v>
      </c>
      <c r="J56" s="34"/>
      <c r="K56" s="34"/>
      <c r="L56">
        <f t="shared" si="1"/>
        <v>3</v>
      </c>
    </row>
    <row r="57" spans="1:13" ht="15.75" x14ac:dyDescent="0.25">
      <c r="A57" s="15" t="s">
        <v>80</v>
      </c>
      <c r="B57" s="8" t="s">
        <v>81</v>
      </c>
      <c r="C57" s="10">
        <v>2</v>
      </c>
      <c r="D57" s="10">
        <v>1</v>
      </c>
      <c r="E57" s="10">
        <v>0</v>
      </c>
      <c r="F57" s="10">
        <v>3</v>
      </c>
      <c r="G57" s="11">
        <v>6</v>
      </c>
      <c r="H57" s="16" t="s">
        <v>20</v>
      </c>
      <c r="I57" s="21"/>
      <c r="J57" s="34"/>
      <c r="K57" s="34"/>
      <c r="L57">
        <f t="shared" si="1"/>
        <v>0</v>
      </c>
    </row>
    <row r="58" spans="1:13" ht="15.75" x14ac:dyDescent="0.25">
      <c r="A58" s="15" t="s">
        <v>82</v>
      </c>
      <c r="B58" s="8" t="s">
        <v>83</v>
      </c>
      <c r="C58" s="11">
        <v>3</v>
      </c>
      <c r="D58" s="11">
        <v>1</v>
      </c>
      <c r="E58" s="10">
        <v>0</v>
      </c>
      <c r="F58" s="10">
        <f t="shared" si="8"/>
        <v>4</v>
      </c>
      <c r="G58" s="11">
        <v>5</v>
      </c>
      <c r="H58" s="16" t="s">
        <v>20</v>
      </c>
      <c r="I58" s="21"/>
      <c r="J58" s="34"/>
      <c r="K58" s="34"/>
      <c r="L58">
        <f t="shared" si="1"/>
        <v>0</v>
      </c>
    </row>
    <row r="59" spans="1:13" ht="15.75" x14ac:dyDescent="0.25">
      <c r="A59" s="12"/>
      <c r="B59" s="8" t="s">
        <v>84</v>
      </c>
      <c r="C59" s="10">
        <v>2</v>
      </c>
      <c r="D59" s="10">
        <v>0</v>
      </c>
      <c r="E59" s="10">
        <v>0</v>
      </c>
      <c r="F59" s="10">
        <v>2</v>
      </c>
      <c r="G59" s="11">
        <v>3</v>
      </c>
      <c r="H59" s="16" t="s">
        <v>20</v>
      </c>
      <c r="I59" s="23" t="s">
        <v>131</v>
      </c>
      <c r="J59" s="34"/>
      <c r="K59" s="34"/>
      <c r="L59">
        <f t="shared" si="1"/>
        <v>2</v>
      </c>
    </row>
    <row r="60" spans="1:13" ht="15.75" x14ac:dyDescent="0.25">
      <c r="A60" s="10" t="s">
        <v>5</v>
      </c>
      <c r="B60" s="10"/>
      <c r="C60" s="22">
        <f>SUM(C54:C59)</f>
        <v>16</v>
      </c>
      <c r="D60" s="22">
        <f t="shared" ref="D60:F60" si="9">SUM(D54:D59)</f>
        <v>3</v>
      </c>
      <c r="E60" s="22">
        <f t="shared" si="9"/>
        <v>0</v>
      </c>
      <c r="F60" s="22">
        <f t="shared" si="9"/>
        <v>19</v>
      </c>
      <c r="G60" s="22">
        <f>SUM(G54:G59)</f>
        <v>30</v>
      </c>
      <c r="H60" s="12"/>
      <c r="I60" s="21"/>
      <c r="J60" s="34"/>
      <c r="K60" s="34"/>
      <c r="L60">
        <f t="shared" si="1"/>
        <v>0</v>
      </c>
      <c r="M60">
        <f>COUNTIF(I54:I60,"*")</f>
        <v>3</v>
      </c>
    </row>
    <row r="61" spans="1:13" x14ac:dyDescent="0.25">
      <c r="A61" s="57" t="s">
        <v>15</v>
      </c>
      <c r="B61" s="58"/>
      <c r="C61" s="58"/>
      <c r="D61" s="58"/>
      <c r="E61" s="58"/>
      <c r="F61" s="58"/>
      <c r="G61" s="58"/>
      <c r="H61" s="58"/>
      <c r="I61" s="58"/>
      <c r="J61" s="58"/>
      <c r="K61" s="59"/>
      <c r="L61">
        <f t="shared" si="1"/>
        <v>0</v>
      </c>
    </row>
    <row r="62" spans="1:13" ht="15.75" x14ac:dyDescent="0.25">
      <c r="A62" s="15" t="s">
        <v>85</v>
      </c>
      <c r="B62" s="8" t="s">
        <v>86</v>
      </c>
      <c r="C62" s="10">
        <v>3</v>
      </c>
      <c r="D62" s="10">
        <v>0</v>
      </c>
      <c r="E62" s="10">
        <v>0</v>
      </c>
      <c r="F62" s="10">
        <f t="shared" ref="F62:F68" si="10">C62+D62+E62</f>
        <v>3</v>
      </c>
      <c r="G62" s="11">
        <v>5</v>
      </c>
      <c r="H62" s="16" t="s">
        <v>20</v>
      </c>
      <c r="I62" s="23" t="s">
        <v>131</v>
      </c>
      <c r="J62" s="34"/>
      <c r="K62" s="34"/>
      <c r="L62">
        <f t="shared" si="1"/>
        <v>3</v>
      </c>
    </row>
    <row r="63" spans="1:13" ht="15.75" x14ac:dyDescent="0.25">
      <c r="A63" s="15" t="s">
        <v>87</v>
      </c>
      <c r="B63" s="8" t="s">
        <v>88</v>
      </c>
      <c r="C63" s="10">
        <v>3</v>
      </c>
      <c r="D63" s="10">
        <v>0</v>
      </c>
      <c r="E63" s="10">
        <v>0</v>
      </c>
      <c r="F63" s="10">
        <f t="shared" si="10"/>
        <v>3</v>
      </c>
      <c r="G63" s="11">
        <v>5</v>
      </c>
      <c r="H63" s="16" t="s">
        <v>20</v>
      </c>
      <c r="I63" s="23" t="s">
        <v>131</v>
      </c>
      <c r="J63" s="34"/>
      <c r="K63" s="34"/>
      <c r="L63">
        <f t="shared" si="1"/>
        <v>3</v>
      </c>
    </row>
    <row r="64" spans="1:13" ht="15.75" x14ac:dyDescent="0.25">
      <c r="A64" s="15" t="s">
        <v>89</v>
      </c>
      <c r="B64" s="8" t="s">
        <v>90</v>
      </c>
      <c r="C64" s="10">
        <v>2</v>
      </c>
      <c r="D64" s="10">
        <v>1</v>
      </c>
      <c r="E64" s="10">
        <v>0</v>
      </c>
      <c r="F64" s="10">
        <f t="shared" si="10"/>
        <v>3</v>
      </c>
      <c r="G64" s="11">
        <v>4</v>
      </c>
      <c r="H64" s="16" t="s">
        <v>20</v>
      </c>
      <c r="I64" s="21"/>
      <c r="J64" s="34"/>
      <c r="K64" s="34"/>
      <c r="L64">
        <f t="shared" si="1"/>
        <v>0</v>
      </c>
    </row>
    <row r="65" spans="1:13" ht="15.75" x14ac:dyDescent="0.25">
      <c r="A65" s="15" t="s">
        <v>91</v>
      </c>
      <c r="B65" s="8" t="s">
        <v>92</v>
      </c>
      <c r="C65" s="10">
        <v>3</v>
      </c>
      <c r="D65" s="10">
        <v>0</v>
      </c>
      <c r="E65" s="10">
        <v>0</v>
      </c>
      <c r="F65" s="10">
        <f t="shared" si="10"/>
        <v>3</v>
      </c>
      <c r="G65" s="11">
        <v>4</v>
      </c>
      <c r="H65" s="16" t="s">
        <v>20</v>
      </c>
      <c r="I65" s="23" t="s">
        <v>131</v>
      </c>
      <c r="J65" s="34"/>
      <c r="K65" s="34"/>
      <c r="L65">
        <f t="shared" si="1"/>
        <v>3</v>
      </c>
    </row>
    <row r="66" spans="1:13" ht="15.75" x14ac:dyDescent="0.25">
      <c r="A66" s="15" t="s">
        <v>93</v>
      </c>
      <c r="B66" s="8" t="s">
        <v>94</v>
      </c>
      <c r="C66" s="10">
        <v>3</v>
      </c>
      <c r="D66" s="10">
        <v>1</v>
      </c>
      <c r="E66" s="10">
        <v>0</v>
      </c>
      <c r="F66" s="10">
        <f t="shared" si="10"/>
        <v>4</v>
      </c>
      <c r="G66" s="11">
        <v>5</v>
      </c>
      <c r="H66" s="16" t="s">
        <v>20</v>
      </c>
      <c r="I66" s="21"/>
      <c r="J66" s="34"/>
      <c r="K66" s="34"/>
      <c r="L66">
        <f t="shared" si="1"/>
        <v>0</v>
      </c>
    </row>
    <row r="67" spans="1:13" ht="15.75" x14ac:dyDescent="0.25">
      <c r="A67" s="15" t="s">
        <v>95</v>
      </c>
      <c r="B67" s="8" t="s">
        <v>96</v>
      </c>
      <c r="C67" s="11">
        <v>3</v>
      </c>
      <c r="D67" s="11">
        <v>0</v>
      </c>
      <c r="E67" s="10">
        <v>0</v>
      </c>
      <c r="F67" s="10">
        <f t="shared" si="10"/>
        <v>3</v>
      </c>
      <c r="G67" s="11">
        <v>4</v>
      </c>
      <c r="H67" s="16" t="s">
        <v>20</v>
      </c>
      <c r="I67" s="23" t="s">
        <v>131</v>
      </c>
      <c r="J67" s="34"/>
      <c r="K67" s="34"/>
      <c r="L67">
        <f t="shared" si="1"/>
        <v>3</v>
      </c>
    </row>
    <row r="68" spans="1:13" ht="15.75" x14ac:dyDescent="0.25">
      <c r="A68" s="12"/>
      <c r="B68" s="8" t="s">
        <v>97</v>
      </c>
      <c r="C68" s="10">
        <v>2</v>
      </c>
      <c r="D68" s="10">
        <v>0</v>
      </c>
      <c r="E68" s="10">
        <v>0</v>
      </c>
      <c r="F68" s="10">
        <f t="shared" si="10"/>
        <v>2</v>
      </c>
      <c r="G68" s="11">
        <v>3</v>
      </c>
      <c r="H68" s="16" t="s">
        <v>20</v>
      </c>
      <c r="I68" s="23" t="s">
        <v>131</v>
      </c>
      <c r="J68" s="34"/>
      <c r="K68" s="34"/>
      <c r="L68">
        <f t="shared" si="1"/>
        <v>2</v>
      </c>
    </row>
    <row r="69" spans="1:13" ht="15.75" x14ac:dyDescent="0.25">
      <c r="A69" s="10" t="s">
        <v>5</v>
      </c>
      <c r="B69" s="10"/>
      <c r="C69" s="22">
        <f>SUM(C62:C68)</f>
        <v>19</v>
      </c>
      <c r="D69" s="22">
        <f t="shared" ref="D69:G69" si="11">SUM(D62:D68)</f>
        <v>2</v>
      </c>
      <c r="E69" s="22">
        <f t="shared" si="11"/>
        <v>0</v>
      </c>
      <c r="F69" s="22">
        <f t="shared" si="11"/>
        <v>21</v>
      </c>
      <c r="G69" s="22">
        <f t="shared" si="11"/>
        <v>30</v>
      </c>
      <c r="H69" s="12"/>
      <c r="I69" s="21"/>
      <c r="J69" s="34"/>
      <c r="K69" s="34"/>
      <c r="L69">
        <f t="shared" si="1"/>
        <v>0</v>
      </c>
      <c r="M69">
        <f>COUNTIF(I61:I69,"*")</f>
        <v>5</v>
      </c>
    </row>
    <row r="70" spans="1:13" x14ac:dyDescent="0.25">
      <c r="A70" s="57" t="s">
        <v>16</v>
      </c>
      <c r="B70" s="58"/>
      <c r="C70" s="58"/>
      <c r="D70" s="58"/>
      <c r="E70" s="58"/>
      <c r="F70" s="58"/>
      <c r="G70" s="58"/>
      <c r="H70" s="58"/>
      <c r="I70" s="58"/>
      <c r="J70" s="58"/>
      <c r="K70" s="59"/>
      <c r="L70">
        <f t="shared" si="1"/>
        <v>0</v>
      </c>
    </row>
    <row r="71" spans="1:13" ht="18" x14ac:dyDescent="0.25">
      <c r="A71" s="15" t="s">
        <v>98</v>
      </c>
      <c r="B71" s="8" t="s">
        <v>99</v>
      </c>
      <c r="C71" s="10">
        <v>0</v>
      </c>
      <c r="D71" s="10">
        <v>4</v>
      </c>
      <c r="E71" s="10">
        <v>0</v>
      </c>
      <c r="F71" s="10">
        <f>C71+D71+E71</f>
        <v>4</v>
      </c>
      <c r="G71" s="11">
        <v>5</v>
      </c>
      <c r="H71" s="11" t="s">
        <v>20</v>
      </c>
      <c r="I71" s="21"/>
      <c r="J71" s="34"/>
      <c r="K71" s="34"/>
      <c r="L71">
        <f t="shared" si="1"/>
        <v>0</v>
      </c>
    </row>
    <row r="72" spans="1:13" ht="18" x14ac:dyDescent="0.25">
      <c r="A72" s="15" t="s">
        <v>100</v>
      </c>
      <c r="B72" s="8" t="s">
        <v>101</v>
      </c>
      <c r="C72" s="10">
        <v>0</v>
      </c>
      <c r="D72" s="10">
        <v>6</v>
      </c>
      <c r="E72" s="10">
        <v>0</v>
      </c>
      <c r="F72" s="10">
        <f t="shared" ref="F72:F79" si="12">C72+D72+E72</f>
        <v>6</v>
      </c>
      <c r="G72" s="11">
        <v>10</v>
      </c>
      <c r="H72" s="11" t="s">
        <v>20</v>
      </c>
      <c r="I72" s="21"/>
      <c r="J72" s="34"/>
      <c r="K72" s="34"/>
      <c r="L72">
        <f t="shared" si="1"/>
        <v>0</v>
      </c>
    </row>
    <row r="73" spans="1:13" ht="15.75" x14ac:dyDescent="0.25">
      <c r="A73" s="15" t="s">
        <v>102</v>
      </c>
      <c r="B73" s="8" t="s">
        <v>103</v>
      </c>
      <c r="C73" s="10">
        <v>2</v>
      </c>
      <c r="D73" s="10">
        <v>1</v>
      </c>
      <c r="E73" s="10">
        <v>0</v>
      </c>
      <c r="F73" s="10">
        <f t="shared" si="12"/>
        <v>3</v>
      </c>
      <c r="G73" s="11">
        <v>3</v>
      </c>
      <c r="H73" s="11" t="s">
        <v>20</v>
      </c>
      <c r="I73" s="21"/>
      <c r="J73" s="34"/>
      <c r="K73" s="34"/>
      <c r="L73">
        <f t="shared" si="1"/>
        <v>0</v>
      </c>
    </row>
    <row r="74" spans="1:13" ht="15.75" x14ac:dyDescent="0.25">
      <c r="A74" s="15" t="s">
        <v>104</v>
      </c>
      <c r="B74" s="8" t="s">
        <v>105</v>
      </c>
      <c r="C74" s="10">
        <v>3</v>
      </c>
      <c r="D74" s="10">
        <v>0</v>
      </c>
      <c r="E74" s="10">
        <v>0</v>
      </c>
      <c r="F74" s="10">
        <f t="shared" si="12"/>
        <v>3</v>
      </c>
      <c r="G74" s="11">
        <v>4</v>
      </c>
      <c r="H74" s="11" t="s">
        <v>20</v>
      </c>
      <c r="I74" s="23" t="s">
        <v>131</v>
      </c>
      <c r="J74" s="34"/>
      <c r="K74" s="34"/>
      <c r="L74">
        <f t="shared" si="1"/>
        <v>3</v>
      </c>
    </row>
    <row r="75" spans="1:13" ht="15.75" x14ac:dyDescent="0.25">
      <c r="A75" s="15" t="s">
        <v>106</v>
      </c>
      <c r="B75" s="8" t="s">
        <v>107</v>
      </c>
      <c r="C75" s="10">
        <v>3</v>
      </c>
      <c r="D75" s="10">
        <v>0</v>
      </c>
      <c r="E75" s="10">
        <v>0</v>
      </c>
      <c r="F75" s="10">
        <f t="shared" si="12"/>
        <v>3</v>
      </c>
      <c r="G75" s="11">
        <v>4</v>
      </c>
      <c r="H75" s="11" t="s">
        <v>20</v>
      </c>
      <c r="I75" s="23" t="s">
        <v>131</v>
      </c>
      <c r="J75" s="34"/>
      <c r="K75" s="34"/>
      <c r="L75">
        <f t="shared" si="1"/>
        <v>3</v>
      </c>
    </row>
    <row r="76" spans="1:13" ht="15.75" x14ac:dyDescent="0.25">
      <c r="A76" s="15" t="s">
        <v>108</v>
      </c>
      <c r="B76" s="8" t="s">
        <v>109</v>
      </c>
      <c r="C76" s="10">
        <v>1</v>
      </c>
      <c r="D76" s="10">
        <v>2</v>
      </c>
      <c r="E76" s="10">
        <v>0</v>
      </c>
      <c r="F76" s="10">
        <f t="shared" si="12"/>
        <v>3</v>
      </c>
      <c r="G76" s="11">
        <v>4</v>
      </c>
      <c r="H76" s="11" t="s">
        <v>20</v>
      </c>
      <c r="I76" s="21"/>
      <c r="J76" s="34"/>
      <c r="K76" s="34"/>
      <c r="L76">
        <f t="shared" si="1"/>
        <v>0</v>
      </c>
    </row>
    <row r="77" spans="1:13" ht="15.75" x14ac:dyDescent="0.25">
      <c r="A77" s="15" t="s">
        <v>110</v>
      </c>
      <c r="B77" s="8" t="s">
        <v>111</v>
      </c>
      <c r="C77" s="10">
        <v>2</v>
      </c>
      <c r="D77" s="10">
        <v>0</v>
      </c>
      <c r="E77" s="10">
        <v>0</v>
      </c>
      <c r="F77" s="10">
        <f t="shared" si="12"/>
        <v>2</v>
      </c>
      <c r="G77" s="11">
        <v>2</v>
      </c>
      <c r="H77" s="11" t="s">
        <v>20</v>
      </c>
      <c r="I77" s="23" t="s">
        <v>131</v>
      </c>
      <c r="J77" s="34"/>
      <c r="K77" s="34"/>
      <c r="L77">
        <f t="shared" si="1"/>
        <v>2</v>
      </c>
    </row>
    <row r="78" spans="1:13" ht="31.5" x14ac:dyDescent="0.25">
      <c r="A78" s="10" t="s">
        <v>112</v>
      </c>
      <c r="B78" s="8" t="s">
        <v>113</v>
      </c>
      <c r="C78" s="10">
        <v>3</v>
      </c>
      <c r="D78" s="10">
        <v>0</v>
      </c>
      <c r="E78" s="10">
        <v>0</v>
      </c>
      <c r="F78" s="10">
        <f t="shared" si="12"/>
        <v>3</v>
      </c>
      <c r="G78" s="11">
        <v>4</v>
      </c>
      <c r="H78" s="11" t="s">
        <v>115</v>
      </c>
      <c r="I78" s="23" t="s">
        <v>131</v>
      </c>
      <c r="J78" s="34"/>
      <c r="K78" s="34"/>
      <c r="L78">
        <f t="shared" si="1"/>
        <v>3</v>
      </c>
    </row>
    <row r="79" spans="1:13" ht="31.5" x14ac:dyDescent="0.25">
      <c r="A79" s="10" t="s">
        <v>112</v>
      </c>
      <c r="B79" s="8" t="s">
        <v>114</v>
      </c>
      <c r="C79" s="11">
        <v>3</v>
      </c>
      <c r="D79" s="11">
        <v>0</v>
      </c>
      <c r="E79" s="10">
        <v>0</v>
      </c>
      <c r="F79" s="10">
        <f t="shared" si="12"/>
        <v>3</v>
      </c>
      <c r="G79" s="11">
        <v>4</v>
      </c>
      <c r="H79" s="11" t="s">
        <v>115</v>
      </c>
      <c r="I79" s="23" t="s">
        <v>131</v>
      </c>
      <c r="J79" s="34"/>
      <c r="K79" s="34"/>
      <c r="L79">
        <f t="shared" si="1"/>
        <v>3</v>
      </c>
      <c r="M79">
        <f>COUNTIF(I71:I79,"*")</f>
        <v>5</v>
      </c>
    </row>
    <row r="80" spans="1:13" ht="15.75" x14ac:dyDescent="0.25">
      <c r="A80" s="10" t="s">
        <v>5</v>
      </c>
      <c r="B80" s="10"/>
      <c r="C80" s="22">
        <f>SUM(C73:C79)+C71</f>
        <v>17</v>
      </c>
      <c r="D80" s="22">
        <f>SUM(D73:D79)+D71</f>
        <v>7</v>
      </c>
      <c r="E80" s="22">
        <f t="shared" ref="E80" si="13">SUM(E71:E79)</f>
        <v>0</v>
      </c>
      <c r="F80" s="22">
        <f>SUM(F73:F79)+F71</f>
        <v>24</v>
      </c>
      <c r="G80" s="22">
        <f>SUM(G73:G79)+G71</f>
        <v>30</v>
      </c>
      <c r="H80" s="10"/>
      <c r="I80" s="21"/>
      <c r="J80" s="34"/>
      <c r="K80" s="34"/>
      <c r="L80">
        <f t="shared" si="1"/>
        <v>0</v>
      </c>
    </row>
    <row r="81" spans="1:13" x14ac:dyDescent="0.25">
      <c r="A81" s="57" t="s">
        <v>17</v>
      </c>
      <c r="B81" s="58"/>
      <c r="C81" s="58"/>
      <c r="D81" s="58"/>
      <c r="E81" s="58"/>
      <c r="F81" s="58"/>
      <c r="G81" s="58"/>
      <c r="H81" s="58"/>
      <c r="I81" s="58"/>
      <c r="J81" s="58"/>
      <c r="K81" s="59"/>
      <c r="L81">
        <f t="shared" ref="L81:L90" si="14">IF(I81="*",F81,0)</f>
        <v>0</v>
      </c>
    </row>
    <row r="82" spans="1:13" ht="18" x14ac:dyDescent="0.25">
      <c r="A82" s="15" t="s">
        <v>98</v>
      </c>
      <c r="B82" s="8" t="s">
        <v>99</v>
      </c>
      <c r="C82" s="10">
        <v>0</v>
      </c>
      <c r="D82" s="10">
        <v>4</v>
      </c>
      <c r="E82" s="10">
        <v>0</v>
      </c>
      <c r="F82" s="10">
        <f>C82+D82+E82</f>
        <v>4</v>
      </c>
      <c r="G82" s="11">
        <v>5</v>
      </c>
      <c r="H82" s="11" t="s">
        <v>20</v>
      </c>
      <c r="I82" s="23"/>
      <c r="J82" s="34"/>
      <c r="K82" s="34"/>
      <c r="L82">
        <f t="shared" si="14"/>
        <v>0</v>
      </c>
    </row>
    <row r="83" spans="1:13" ht="18" x14ac:dyDescent="0.25">
      <c r="A83" s="15" t="s">
        <v>116</v>
      </c>
      <c r="B83" s="8" t="s">
        <v>101</v>
      </c>
      <c r="C83" s="10">
        <v>0</v>
      </c>
      <c r="D83" s="10">
        <v>6</v>
      </c>
      <c r="E83" s="10">
        <v>0</v>
      </c>
      <c r="F83" s="10">
        <f t="shared" ref="F83:F84" si="15">C83+D83+E83</f>
        <v>6</v>
      </c>
      <c r="G83" s="11">
        <v>10</v>
      </c>
      <c r="H83" s="11" t="s">
        <v>20</v>
      </c>
      <c r="I83" s="23"/>
      <c r="J83" s="34"/>
      <c r="K83" s="34"/>
      <c r="L83">
        <f t="shared" si="14"/>
        <v>0</v>
      </c>
    </row>
    <row r="84" spans="1:13" ht="15.75" x14ac:dyDescent="0.25">
      <c r="A84" s="15" t="s">
        <v>117</v>
      </c>
      <c r="B84" s="18" t="s">
        <v>118</v>
      </c>
      <c r="C84" s="10">
        <v>2</v>
      </c>
      <c r="D84" s="10">
        <v>0</v>
      </c>
      <c r="E84" s="10">
        <v>0</v>
      </c>
      <c r="F84" s="10">
        <f t="shared" si="15"/>
        <v>2</v>
      </c>
      <c r="G84" s="11">
        <v>2</v>
      </c>
      <c r="H84" s="11" t="s">
        <v>20</v>
      </c>
      <c r="I84" s="23" t="s">
        <v>131</v>
      </c>
      <c r="J84" s="34"/>
      <c r="K84" s="34"/>
      <c r="L84">
        <f t="shared" si="14"/>
        <v>2</v>
      </c>
    </row>
    <row r="85" spans="1:13" ht="15.75" x14ac:dyDescent="0.25">
      <c r="A85" s="15" t="s">
        <v>119</v>
      </c>
      <c r="B85" s="8" t="s">
        <v>120</v>
      </c>
      <c r="C85" s="10">
        <v>3</v>
      </c>
      <c r="D85" s="10">
        <v>0</v>
      </c>
      <c r="E85" s="10">
        <v>0</v>
      </c>
      <c r="F85" s="10">
        <f>C85+D85+E85</f>
        <v>3</v>
      </c>
      <c r="G85" s="11">
        <v>5</v>
      </c>
      <c r="H85" s="11" t="s">
        <v>20</v>
      </c>
      <c r="I85" s="23" t="s">
        <v>131</v>
      </c>
      <c r="J85" s="34"/>
      <c r="K85" s="34"/>
      <c r="L85">
        <f t="shared" si="14"/>
        <v>3</v>
      </c>
    </row>
    <row r="86" spans="1:13" ht="15.75" x14ac:dyDescent="0.25">
      <c r="A86" s="12" t="s">
        <v>121</v>
      </c>
      <c r="B86" s="8" t="s">
        <v>122</v>
      </c>
      <c r="C86" s="10">
        <v>0</v>
      </c>
      <c r="D86" s="10">
        <v>2</v>
      </c>
      <c r="E86" s="10">
        <v>0</v>
      </c>
      <c r="F86" s="10">
        <v>2</v>
      </c>
      <c r="G86" s="11">
        <v>2</v>
      </c>
      <c r="H86" s="11" t="s">
        <v>20</v>
      </c>
      <c r="I86" s="24"/>
      <c r="J86" s="34"/>
      <c r="K86" s="34"/>
      <c r="L86">
        <f t="shared" si="14"/>
        <v>0</v>
      </c>
    </row>
    <row r="87" spans="1:13" ht="31.5" x14ac:dyDescent="0.25">
      <c r="A87" s="10" t="s">
        <v>123</v>
      </c>
      <c r="B87" s="8" t="s">
        <v>124</v>
      </c>
      <c r="C87" s="10">
        <v>3</v>
      </c>
      <c r="D87" s="10">
        <v>0</v>
      </c>
      <c r="E87" s="10">
        <v>0</v>
      </c>
      <c r="F87" s="10">
        <f t="shared" ref="F87:F90" si="16">C87+D87+E87</f>
        <v>3</v>
      </c>
      <c r="G87" s="11">
        <v>4</v>
      </c>
      <c r="H87" s="11" t="s">
        <v>115</v>
      </c>
      <c r="I87" s="23" t="s">
        <v>131</v>
      </c>
      <c r="J87" s="34"/>
      <c r="K87" s="34"/>
      <c r="L87">
        <f t="shared" si="14"/>
        <v>3</v>
      </c>
    </row>
    <row r="88" spans="1:13" ht="31.5" x14ac:dyDescent="0.25">
      <c r="A88" s="10" t="s">
        <v>123</v>
      </c>
      <c r="B88" s="8" t="s">
        <v>125</v>
      </c>
      <c r="C88" s="10">
        <v>3</v>
      </c>
      <c r="D88" s="10">
        <v>0</v>
      </c>
      <c r="E88" s="10">
        <v>0</v>
      </c>
      <c r="F88" s="10">
        <f t="shared" si="16"/>
        <v>3</v>
      </c>
      <c r="G88" s="11">
        <v>4</v>
      </c>
      <c r="H88" s="11" t="s">
        <v>115</v>
      </c>
      <c r="I88" s="23" t="s">
        <v>131</v>
      </c>
      <c r="J88" s="34"/>
      <c r="K88" s="34"/>
      <c r="L88">
        <f t="shared" si="14"/>
        <v>3</v>
      </c>
    </row>
    <row r="89" spans="1:13" ht="31.5" x14ac:dyDescent="0.25">
      <c r="A89" s="10" t="s">
        <v>123</v>
      </c>
      <c r="B89" s="8" t="s">
        <v>126</v>
      </c>
      <c r="C89" s="10">
        <v>3</v>
      </c>
      <c r="D89" s="10">
        <v>0</v>
      </c>
      <c r="E89" s="10">
        <v>0</v>
      </c>
      <c r="F89" s="10">
        <f t="shared" si="16"/>
        <v>3</v>
      </c>
      <c r="G89" s="11">
        <v>4</v>
      </c>
      <c r="H89" s="11" t="s">
        <v>115</v>
      </c>
      <c r="I89" s="23" t="s">
        <v>131</v>
      </c>
      <c r="J89" s="34"/>
      <c r="K89" s="34"/>
      <c r="L89">
        <f t="shared" si="14"/>
        <v>3</v>
      </c>
    </row>
    <row r="90" spans="1:13" ht="31.5" x14ac:dyDescent="0.25">
      <c r="A90" s="10" t="s">
        <v>123</v>
      </c>
      <c r="B90" s="8" t="s">
        <v>127</v>
      </c>
      <c r="C90" s="10">
        <v>3</v>
      </c>
      <c r="D90" s="10">
        <v>0</v>
      </c>
      <c r="E90" s="10">
        <v>0</v>
      </c>
      <c r="F90" s="10">
        <f t="shared" si="16"/>
        <v>3</v>
      </c>
      <c r="G90" s="11">
        <v>4</v>
      </c>
      <c r="H90" s="11" t="s">
        <v>115</v>
      </c>
      <c r="I90" s="23"/>
      <c r="J90" s="34"/>
      <c r="K90" s="34"/>
      <c r="L90">
        <f t="shared" si="14"/>
        <v>0</v>
      </c>
      <c r="M90">
        <f>COUNTIF(I82:I90,"*")</f>
        <v>5</v>
      </c>
    </row>
    <row r="91" spans="1:13" ht="15.75" x14ac:dyDescent="0.25">
      <c r="A91" s="33" t="s">
        <v>5</v>
      </c>
      <c r="B91" s="10"/>
      <c r="C91" s="22">
        <f>SUM(C84:C90)+C82</f>
        <v>17</v>
      </c>
      <c r="D91" s="22">
        <f t="shared" ref="D91:G91" si="17">SUM(D84:D90)+D82</f>
        <v>6</v>
      </c>
      <c r="E91" s="22">
        <f t="shared" si="17"/>
        <v>0</v>
      </c>
      <c r="F91" s="22">
        <f>SUM(F84:F90)+F82</f>
        <v>23</v>
      </c>
      <c r="G91" s="22">
        <f t="shared" si="17"/>
        <v>30</v>
      </c>
      <c r="H91" s="10"/>
      <c r="I91" s="21"/>
      <c r="J91" s="34"/>
      <c r="K91" s="34"/>
    </row>
    <row r="92" spans="1:13" ht="53.25" customHeight="1" x14ac:dyDescent="0.25">
      <c r="M92">
        <f>SUM(M17:M91)</f>
        <v>21</v>
      </c>
    </row>
  </sheetData>
  <mergeCells count="23">
    <mergeCell ref="A53:K53"/>
    <mergeCell ref="A70:K70"/>
    <mergeCell ref="A61:K61"/>
    <mergeCell ref="A81:K81"/>
    <mergeCell ref="K13:K14"/>
    <mergeCell ref="A44:K44"/>
    <mergeCell ref="A15:K15"/>
    <mergeCell ref="A25:K25"/>
    <mergeCell ref="A35:K35"/>
    <mergeCell ref="A1:B1"/>
    <mergeCell ref="A2:B2"/>
    <mergeCell ref="A3:B3"/>
    <mergeCell ref="A11:I11"/>
    <mergeCell ref="J13:J14"/>
    <mergeCell ref="I13:I14"/>
    <mergeCell ref="C13:E13"/>
    <mergeCell ref="G13:G14"/>
    <mergeCell ref="H13:H14"/>
    <mergeCell ref="F13:F14"/>
    <mergeCell ref="B13:B14"/>
    <mergeCell ref="A13:A14"/>
    <mergeCell ref="A7:B7"/>
    <mergeCell ref="I12:K12"/>
  </mergeCells>
  <pageMargins left="0.7" right="0.7" top="0.75" bottom="0.75" header="0.3" footer="0.3"/>
  <pageSetup paperSize="9" scale="98" orientation="landscape" horizontalDpi="4294967294" verticalDpi="4294967294" r:id="rId1"/>
  <rowBreaks count="3" manualBreakCount="3">
    <brk id="24" max="16383" man="1"/>
    <brk id="52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Toplam Ders Sayısı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Reviewer</cp:lastModifiedBy>
  <cp:lastPrinted>2020-07-08T13:06:44Z</cp:lastPrinted>
  <dcterms:created xsi:type="dcterms:W3CDTF">2020-07-07T09:19:14Z</dcterms:created>
  <dcterms:modified xsi:type="dcterms:W3CDTF">2021-09-09T13:21:21Z</dcterms:modified>
</cp:coreProperties>
</file>